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50" windowWidth="15240" windowHeight="7590" activeTab="0"/>
  </bookViews>
  <sheets>
    <sheet name="Data Sub Form Peer 02252006" sheetId="1" r:id="rId1"/>
  </sheets>
  <definedNames>
    <definedName name="_xlnm.Print_Area" localSheetId="0">'Data Sub Form Peer 02252006'!$A$1:$V$80</definedName>
  </definedNames>
  <calcPr fullCalcOnLoad="1"/>
</workbook>
</file>

<file path=xl/comments1.xml><?xml version="1.0" encoding="utf-8"?>
<comments xmlns="http://schemas.openxmlformats.org/spreadsheetml/2006/main">
  <authors>
    <author>ccahill</author>
  </authors>
  <commentList>
    <comment ref="B13" authorId="0">
      <text>
        <r>
          <rPr>
            <b/>
            <sz val="10"/>
            <rFont val="Tahoma"/>
            <family val="2"/>
          </rPr>
          <t>ccahill:</t>
        </r>
        <r>
          <rPr>
            <sz val="10"/>
            <rFont val="Tahoma"/>
            <family val="2"/>
          </rPr>
          <t xml:space="preserve">
Choose two consecutive levels and calculate the delta
between the recovered values. The following example
demonstrates the use of the delta between Levels 2
and 3 to calculate the theoretical value for Levels 1, 4
and 5:</t>
        </r>
      </text>
    </comment>
  </commentList>
</comments>
</file>

<file path=xl/sharedStrings.xml><?xml version="1.0" encoding="utf-8"?>
<sst xmlns="http://schemas.openxmlformats.org/spreadsheetml/2006/main" count="179" uniqueCount="20">
  <si>
    <t>Kit Lot #:</t>
  </si>
  <si>
    <t>Level</t>
  </si>
  <si>
    <t>Kit Exp:</t>
  </si>
  <si>
    <t>Rep 1</t>
  </si>
  <si>
    <t>Rep 2</t>
  </si>
  <si>
    <t>Rep 3</t>
  </si>
  <si>
    <t>Units:</t>
  </si>
  <si>
    <t>Product: ________________</t>
  </si>
  <si>
    <t>Analyte:</t>
  </si>
  <si>
    <t xml:space="preserve"> </t>
  </si>
  <si>
    <t xml:space="preserve"> 6*</t>
  </si>
  <si>
    <t xml:space="preserve">      Theoretical Value Calculation Worksheet</t>
  </si>
  <si>
    <t>Theoretical Value</t>
  </si>
  <si>
    <r>
      <t>For more detailed instructions, please refer to the VALIDATE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package insert</t>
    </r>
  </si>
  <si>
    <r>
      <t>* Please refer to the package insert for each VALIDATE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product for instructions on calculating Level 6 Theoretical Values.  Not all VALIDATE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products include Level 6 </t>
    </r>
  </si>
  <si>
    <t>This worksheet can be used to assist with the manual calculation of Theoretical Values</t>
  </si>
  <si>
    <t xml:space="preserve">Select Example: </t>
  </si>
  <si>
    <t>mean</t>
  </si>
  <si>
    <t>U/L</t>
  </si>
  <si>
    <t>For Assistance, please call LGC Maine Standards Technical Support at 800-377-9684 or email msc.techsupport@LGCgroup.com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</si>
</sst>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yy;@"/>
    <numFmt numFmtId="171" formatCode="[$-409]h:mm:ss\ AM/PM"/>
    <numFmt numFmtId="172" formatCode="00000"/>
    <numFmt numFmtId="173" formatCode="0.0"/>
  </numFmts>
  <fonts count="55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vertAlign val="superscript"/>
      <sz val="14"/>
      <name val="Arial"/>
      <family val="2"/>
    </font>
    <font>
      <b/>
      <sz val="13"/>
      <name val="Arial"/>
      <family val="2"/>
    </font>
    <font>
      <sz val="14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thick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/>
      <protection locked="0"/>
    </xf>
    <xf numFmtId="173" fontId="5" fillId="0" borderId="12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1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73" fontId="3" fillId="0" borderId="0" xfId="0" applyNumberFormat="1" applyFont="1" applyFill="1" applyBorder="1" applyAlignment="1" applyProtection="1">
      <alignment horizontal="left"/>
      <protection locked="0"/>
    </xf>
    <xf numFmtId="173" fontId="1" fillId="0" borderId="0" xfId="0" applyNumberFormat="1" applyFont="1" applyFill="1" applyBorder="1" applyAlignment="1" applyProtection="1">
      <alignment/>
      <protection locked="0"/>
    </xf>
    <xf numFmtId="173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3" fontId="5" fillId="0" borderId="22" xfId="0" applyNumberFormat="1" applyFont="1" applyFill="1" applyBorder="1" applyAlignment="1" applyProtection="1">
      <alignment horizontal="center"/>
      <protection locked="0"/>
    </xf>
    <xf numFmtId="173" fontId="5" fillId="0" borderId="10" xfId="0" applyNumberFormat="1" applyFont="1" applyBorder="1" applyAlignment="1" applyProtection="1">
      <alignment horizontal="center"/>
      <protection locked="0"/>
    </xf>
    <xf numFmtId="173" fontId="10" fillId="0" borderId="0" xfId="0" applyNumberFormat="1" applyFont="1" applyAlignment="1" applyProtection="1">
      <alignment/>
      <protection locked="0"/>
    </xf>
    <xf numFmtId="173" fontId="5" fillId="0" borderId="16" xfId="0" applyNumberFormat="1" applyFont="1" applyFill="1" applyBorder="1" applyAlignment="1" applyProtection="1">
      <alignment horizontal="left"/>
      <protection locked="0"/>
    </xf>
    <xf numFmtId="173" fontId="5" fillId="0" borderId="11" xfId="0" applyNumberFormat="1" applyFont="1" applyFill="1" applyBorder="1" applyAlignment="1" applyProtection="1">
      <alignment horizontal="left"/>
      <protection locked="0"/>
    </xf>
    <xf numFmtId="173" fontId="5" fillId="0" borderId="11" xfId="0" applyNumberFormat="1" applyFont="1" applyBorder="1" applyAlignment="1" applyProtection="1">
      <alignment horizontal="left"/>
      <protection locked="0"/>
    </xf>
    <xf numFmtId="173" fontId="10" fillId="0" borderId="17" xfId="0" applyNumberFormat="1" applyFont="1" applyFill="1" applyBorder="1" applyAlignment="1" applyProtection="1">
      <alignment/>
      <protection locked="0"/>
    </xf>
    <xf numFmtId="173" fontId="5" fillId="0" borderId="23" xfId="0" applyNumberFormat="1" applyFont="1" applyBorder="1" applyAlignment="1" applyProtection="1">
      <alignment horizontal="center"/>
      <protection locked="0"/>
    </xf>
    <xf numFmtId="173" fontId="5" fillId="0" borderId="24" xfId="0" applyNumberFormat="1" applyFont="1" applyFill="1" applyBorder="1" applyAlignment="1" applyProtection="1">
      <alignment horizontal="center"/>
      <protection locked="0"/>
    </xf>
    <xf numFmtId="173" fontId="5" fillId="0" borderId="25" xfId="0" applyNumberFormat="1" applyFont="1" applyBorder="1" applyAlignment="1" applyProtection="1">
      <alignment horizontal="center"/>
      <protection locked="0"/>
    </xf>
    <xf numFmtId="173" fontId="10" fillId="0" borderId="10" xfId="0" applyNumberFormat="1" applyFont="1" applyFill="1" applyBorder="1" applyAlignment="1" applyProtection="1">
      <alignment/>
      <protection locked="0"/>
    </xf>
    <xf numFmtId="173" fontId="5" fillId="0" borderId="26" xfId="0" applyNumberFormat="1" applyFont="1" applyBorder="1" applyAlignment="1" applyProtection="1">
      <alignment horizontal="center"/>
      <protection locked="0"/>
    </xf>
    <xf numFmtId="173" fontId="18" fillId="0" borderId="19" xfId="0" applyNumberFormat="1" applyFont="1" applyBorder="1" applyAlignment="1" applyProtection="1">
      <alignment horizontal="center"/>
      <protection locked="0"/>
    </xf>
    <xf numFmtId="173" fontId="11" fillId="0" borderId="20" xfId="0" applyNumberFormat="1" applyFont="1" applyBorder="1" applyAlignment="1" applyProtection="1">
      <alignment horizontal="center" wrapText="1"/>
      <protection locked="0"/>
    </xf>
    <xf numFmtId="173" fontId="5" fillId="0" borderId="27" xfId="0" applyNumberFormat="1" applyFont="1" applyFill="1" applyBorder="1" applyAlignment="1" applyProtection="1">
      <alignment horizontal="center"/>
      <protection locked="0"/>
    </xf>
    <xf numFmtId="173" fontId="5" fillId="0" borderId="27" xfId="0" applyNumberFormat="1" applyFont="1" applyBorder="1" applyAlignment="1" applyProtection="1">
      <alignment horizontal="center"/>
      <protection locked="0"/>
    </xf>
    <xf numFmtId="173" fontId="5" fillId="0" borderId="28" xfId="0" applyNumberFormat="1" applyFont="1" applyBorder="1" applyAlignment="1" applyProtection="1">
      <alignment horizontal="center"/>
      <protection locked="0"/>
    </xf>
    <xf numFmtId="173" fontId="5" fillId="0" borderId="29" xfId="0" applyNumberFormat="1" applyFont="1" applyBorder="1" applyAlignment="1" applyProtection="1">
      <alignment horizontal="center"/>
      <protection/>
    </xf>
    <xf numFmtId="173" fontId="18" fillId="0" borderId="29" xfId="0" applyNumberFormat="1" applyFont="1" applyBorder="1" applyAlignment="1" applyProtection="1">
      <alignment horizontal="center"/>
      <protection/>
    </xf>
    <xf numFmtId="14" fontId="1" fillId="0" borderId="13" xfId="0" applyNumberFormat="1" applyFont="1" applyBorder="1" applyAlignment="1" applyProtection="1">
      <alignment/>
      <protection locked="0"/>
    </xf>
    <xf numFmtId="173" fontId="5" fillId="0" borderId="30" xfId="0" applyNumberFormat="1" applyFont="1" applyBorder="1" applyAlignment="1" applyProtection="1">
      <alignment horizontal="center"/>
      <protection locked="0"/>
    </xf>
    <xf numFmtId="173" fontId="5" fillId="0" borderId="31" xfId="0" applyNumberFormat="1" applyFont="1" applyBorder="1" applyAlignment="1" applyProtection="1">
      <alignment horizontal="center"/>
      <protection locked="0"/>
    </xf>
    <xf numFmtId="173" fontId="5" fillId="0" borderId="32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173" fontId="5" fillId="0" borderId="33" xfId="0" applyNumberFormat="1" applyFont="1" applyFill="1" applyBorder="1" applyAlignment="1" applyProtection="1">
      <alignment horizontal="center"/>
      <protection locked="0"/>
    </xf>
    <xf numFmtId="173" fontId="5" fillId="0" borderId="34" xfId="0" applyNumberFormat="1" applyFont="1" applyBorder="1" applyAlignment="1" applyProtection="1">
      <alignment horizontal="center"/>
      <protection locked="0"/>
    </xf>
    <xf numFmtId="173" fontId="5" fillId="0" borderId="35" xfId="0" applyNumberFormat="1" applyFont="1" applyBorder="1" applyAlignment="1" applyProtection="1">
      <alignment horizontal="center"/>
      <protection locked="0"/>
    </xf>
    <xf numFmtId="173" fontId="5" fillId="0" borderId="3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1" fontId="5" fillId="0" borderId="18" xfId="0" applyNumberFormat="1" applyFont="1" applyFill="1" applyBorder="1" applyAlignment="1" applyProtection="1">
      <alignment horizontal="center"/>
      <protection locked="0"/>
    </xf>
    <xf numFmtId="1" fontId="5" fillId="0" borderId="21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/>
      <protection locked="0"/>
    </xf>
    <xf numFmtId="1" fontId="5" fillId="0" borderId="15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/>
      <protection locked="0"/>
    </xf>
    <xf numFmtId="1" fontId="5" fillId="0" borderId="2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7</xdr:row>
      <xdr:rowOff>276225</xdr:rowOff>
    </xdr:from>
    <xdr:to>
      <xdr:col>8</xdr:col>
      <xdr:colOff>276225</xdr:colOff>
      <xdr:row>15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85950"/>
          <a:ext cx="39624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8</xdr:row>
      <xdr:rowOff>19050</xdr:rowOff>
    </xdr:from>
    <xdr:to>
      <xdr:col>19</xdr:col>
      <xdr:colOff>190500</xdr:colOff>
      <xdr:row>13</xdr:row>
      <xdr:rowOff>104775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1924050"/>
          <a:ext cx="39338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6</xdr:col>
      <xdr:colOff>457200</xdr:colOff>
      <xdr:row>5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4143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57150</xdr:rowOff>
    </xdr:from>
    <xdr:to>
      <xdr:col>20</xdr:col>
      <xdr:colOff>771525</xdr:colOff>
      <xdr:row>3</xdr:row>
      <xdr:rowOff>295275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67975" y="57150"/>
          <a:ext cx="3152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2"/>
  <sheetViews>
    <sheetView tabSelected="1" zoomScale="65" zoomScaleNormal="65" zoomScalePageLayoutView="0" workbookViewId="0" topLeftCell="A55">
      <selection activeCell="Z71" sqref="Z71"/>
    </sheetView>
  </sheetViews>
  <sheetFormatPr defaultColWidth="9.140625" defaultRowHeight="12.75"/>
  <cols>
    <col min="1" max="1" width="6.57421875" style="10" customWidth="1"/>
    <col min="2" max="2" width="7.57421875" style="10" customWidth="1"/>
    <col min="3" max="6" width="10.28125" style="10" customWidth="1"/>
    <col min="7" max="7" width="14.28125" style="10" customWidth="1"/>
    <col min="8" max="8" width="3.421875" style="10" customWidth="1"/>
    <col min="9" max="9" width="8.421875" style="10" bestFit="1" customWidth="1"/>
    <col min="10" max="12" width="10.28125" style="10" customWidth="1"/>
    <col min="13" max="13" width="13.28125" style="10" customWidth="1"/>
    <col min="14" max="14" width="14.28125" style="10" customWidth="1"/>
    <col min="15" max="15" width="3.28125" style="10" customWidth="1"/>
    <col min="16" max="16" width="8.421875" style="10" bestFit="1" customWidth="1"/>
    <col min="17" max="20" width="10.28125" style="10" customWidth="1"/>
    <col min="21" max="21" width="14.28125" style="10" customWidth="1"/>
    <col min="22" max="22" width="0.2890625" style="10" customWidth="1"/>
    <col min="23" max="24" width="10.8515625" style="10" customWidth="1"/>
    <col min="25" max="16384" width="9.140625" style="10" customWidth="1"/>
  </cols>
  <sheetData>
    <row r="1" spans="1:22" ht="15" customHeight="1">
      <c r="A1" s="97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25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ht="12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2" ht="24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6.7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2" customFormat="1" ht="23.25" customHeight="1">
      <c r="A7" s="95" t="s">
        <v>15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="12" customFormat="1" ht="23.25" customHeight="1">
      <c r="V8" s="11"/>
    </row>
    <row r="9" spans="1:22" s="12" customFormat="1" ht="23.25" customHeight="1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12" customFormat="1" ht="23.25" customHeight="1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21.75" customHeight="1">
      <c r="A11" s="92" t="s">
        <v>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1:23" s="12" customFormat="1" ht="23.25" customHeight="1">
      <c r="A12" s="94" t="s">
        <v>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14"/>
    </row>
    <row r="13" spans="1:23" s="12" customFormat="1" ht="23.25" customHeight="1">
      <c r="A13" s="13"/>
      <c r="B13" s="94"/>
      <c r="C13" s="94"/>
      <c r="D13" s="94"/>
      <c r="E13" s="94"/>
      <c r="F13" s="94"/>
      <c r="G13" s="9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</row>
    <row r="14" spans="1:23" s="12" customFormat="1" ht="23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</row>
    <row r="15" spans="1:23" s="12" customFormat="1" ht="23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</row>
    <row r="16" spans="1:22" s="12" customFormat="1" ht="21.75" customHeight="1">
      <c r="A16" s="95" t="s">
        <v>13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11"/>
    </row>
    <row r="17" spans="2:21" s="12" customFormat="1" ht="6.75" customHeight="1">
      <c r="B17" s="15"/>
      <c r="C17" s="15"/>
      <c r="D17" s="10"/>
      <c r="E17" s="10"/>
      <c r="F17" s="1"/>
      <c r="G17" s="1"/>
      <c r="H17" s="1"/>
      <c r="I17" s="1"/>
      <c r="J17" s="1"/>
      <c r="K17" s="1"/>
      <c r="L17" s="1"/>
      <c r="M17" s="1"/>
      <c r="N17" s="10"/>
      <c r="O17" s="10"/>
      <c r="P17" s="10"/>
      <c r="Q17" s="10"/>
      <c r="R17" s="16"/>
      <c r="S17" s="10"/>
      <c r="T17" s="10"/>
      <c r="U17" s="10"/>
    </row>
    <row r="18" spans="2:22" s="12" customFormat="1" ht="7.5" customHeight="1">
      <c r="B18" s="17"/>
      <c r="C18" s="17"/>
      <c r="D18" s="18"/>
      <c r="E18" s="18"/>
      <c r="F18" s="3"/>
      <c r="G18" s="3"/>
      <c r="H18" s="3"/>
      <c r="I18" s="3"/>
      <c r="J18" s="3"/>
      <c r="K18" s="3"/>
      <c r="L18" s="3"/>
      <c r="M18" s="3"/>
      <c r="N18" s="18"/>
      <c r="O18" s="18"/>
      <c r="P18" s="18"/>
      <c r="Q18" s="18"/>
      <c r="R18" s="19"/>
      <c r="S18" s="18"/>
      <c r="T18" s="18"/>
      <c r="U18" s="18"/>
      <c r="V18" s="20"/>
    </row>
    <row r="19" spans="2:23" s="12" customFormat="1" ht="18.75">
      <c r="B19" s="21"/>
      <c r="C19" s="2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2"/>
      <c r="W19" s="10"/>
    </row>
    <row r="20" spans="2:23" s="12" customFormat="1" ht="20.25">
      <c r="B20" s="23" t="s">
        <v>7</v>
      </c>
      <c r="C20" s="23"/>
      <c r="D20" s="84"/>
      <c r="E20" s="1"/>
      <c r="F20" s="24"/>
      <c r="I20" s="28"/>
      <c r="J20" s="28" t="s">
        <v>0</v>
      </c>
      <c r="K20" s="29" t="s">
        <v>9</v>
      </c>
      <c r="L20" s="30"/>
      <c r="M20" s="31"/>
      <c r="Q20" s="28" t="s">
        <v>2</v>
      </c>
      <c r="R20" s="73" t="s">
        <v>9</v>
      </c>
      <c r="S20" s="32"/>
      <c r="T20" s="33"/>
      <c r="V20" s="10"/>
      <c r="W20" s="10"/>
    </row>
    <row r="21" spans="2:23" s="12" customFormat="1" ht="14.25" customHeight="1">
      <c r="B21" s="23"/>
      <c r="C21" s="23"/>
      <c r="D21" s="1"/>
      <c r="E21" s="1"/>
      <c r="F21" s="34"/>
      <c r="G21" s="4"/>
      <c r="H21" s="4"/>
      <c r="I21" s="4"/>
      <c r="J21" s="4"/>
      <c r="K21" s="22"/>
      <c r="L21" s="34"/>
      <c r="M21" s="34"/>
      <c r="N21" s="4"/>
      <c r="O21" s="4"/>
      <c r="P21" s="4"/>
      <c r="Q21" s="4"/>
      <c r="R21" s="22"/>
      <c r="S21" s="10"/>
      <c r="T21" s="10"/>
      <c r="U21" s="10"/>
      <c r="V21" s="10"/>
      <c r="W21" s="10"/>
    </row>
    <row r="22" spans="2:23" s="12" customFormat="1" ht="21" thickBot="1">
      <c r="B22" s="23" t="s">
        <v>16</v>
      </c>
      <c r="C22" s="21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2:21" s="36" customFormat="1" ht="15" customHeight="1" thickBot="1" thickTop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s="42" customFormat="1" ht="18.75" thickBot="1">
      <c r="B24" s="37"/>
      <c r="C24" s="38" t="s">
        <v>8</v>
      </c>
      <c r="D24" s="39" t="s">
        <v>9</v>
      </c>
      <c r="E24" s="39"/>
      <c r="F24" s="7" t="s">
        <v>6</v>
      </c>
      <c r="G24" s="40" t="s">
        <v>18</v>
      </c>
      <c r="H24" s="41"/>
      <c r="I24" s="37"/>
      <c r="J24" s="38" t="s">
        <v>8</v>
      </c>
      <c r="K24" s="39"/>
      <c r="L24" s="39"/>
      <c r="M24" s="7" t="s">
        <v>6</v>
      </c>
      <c r="N24" s="40"/>
      <c r="O24" s="41"/>
      <c r="P24" s="37"/>
      <c r="Q24" s="38" t="s">
        <v>8</v>
      </c>
      <c r="R24" s="39"/>
      <c r="S24" s="39"/>
      <c r="T24" s="7" t="s">
        <v>6</v>
      </c>
      <c r="U24" s="40"/>
    </row>
    <row r="25" spans="2:21" s="46" customFormat="1" ht="27" thickBot="1">
      <c r="B25" s="43" t="s">
        <v>1</v>
      </c>
      <c r="C25" s="77" t="s">
        <v>3</v>
      </c>
      <c r="D25" s="78" t="s">
        <v>4</v>
      </c>
      <c r="E25" s="79" t="s">
        <v>5</v>
      </c>
      <c r="F25" s="44" t="s">
        <v>17</v>
      </c>
      <c r="G25" s="45" t="s">
        <v>12</v>
      </c>
      <c r="H25" s="6"/>
      <c r="I25" s="43" t="s">
        <v>1</v>
      </c>
      <c r="J25" s="77" t="s">
        <v>3</v>
      </c>
      <c r="K25" s="78" t="s">
        <v>4</v>
      </c>
      <c r="L25" s="79" t="s">
        <v>5</v>
      </c>
      <c r="M25" s="44" t="s">
        <v>17</v>
      </c>
      <c r="N25" s="45" t="s">
        <v>12</v>
      </c>
      <c r="O25" s="6"/>
      <c r="P25" s="43" t="s">
        <v>1</v>
      </c>
      <c r="Q25" s="77" t="s">
        <v>3</v>
      </c>
      <c r="R25" s="78" t="s">
        <v>4</v>
      </c>
      <c r="S25" s="79" t="s">
        <v>5</v>
      </c>
      <c r="T25" s="44" t="s">
        <v>17</v>
      </c>
      <c r="U25" s="45" t="s">
        <v>12</v>
      </c>
    </row>
    <row r="26" spans="2:25" s="42" customFormat="1" ht="18">
      <c r="B26" s="43">
        <v>1</v>
      </c>
      <c r="C26" s="80"/>
      <c r="D26" s="65"/>
      <c r="E26" s="81"/>
      <c r="F26" s="8">
        <f aca="true" t="shared" si="0" ref="F26:F31">IF(AND(ISBLANK(C26),ISBLANK(D26),ISBLANK(E26)),"",AVERAGE(C26:E26))</f>
      </c>
      <c r="G26" s="8">
        <f>IF(F26="","",IF($E$22=1,(G27-(G28-G27)),IF($E$22=2,F26)))</f>
      </c>
      <c r="H26" s="55"/>
      <c r="I26" s="85">
        <v>1</v>
      </c>
      <c r="J26" s="80"/>
      <c r="K26" s="65"/>
      <c r="L26" s="81"/>
      <c r="M26" s="8">
        <f aca="true" t="shared" si="1" ref="M26:M31">IF(AND(ISBLANK(J26),ISBLANK(K26),ISBLANK(L26)),"",AVERAGE(J26:L26))</f>
      </c>
      <c r="N26" s="8">
        <f>IF(M26="","",IF($E$22=1,(N27-(N28-N27)),IF($E$22=2,M26)))</f>
      </c>
      <c r="O26" s="55"/>
      <c r="P26" s="85">
        <v>1</v>
      </c>
      <c r="Q26" s="80"/>
      <c r="R26" s="65"/>
      <c r="S26" s="81"/>
      <c r="T26" s="8">
        <f aca="true" t="shared" si="2" ref="T26:T31">IF(AND(ISBLANK(Q26),ISBLANK(R26),ISBLANK(S26)),"",AVERAGE(Q26:S26))</f>
      </c>
      <c r="U26" s="8">
        <f>IF(T26="","",IF($E$22=1,(U27-(U28-U27)),IF($E$22=2,T26)))</f>
      </c>
      <c r="W26" s="47">
        <v>1</v>
      </c>
      <c r="Y26" s="47">
        <v>1</v>
      </c>
    </row>
    <row r="27" spans="2:25" s="42" customFormat="1" ht="18">
      <c r="B27" s="43">
        <v>2</v>
      </c>
      <c r="C27" s="54"/>
      <c r="D27" s="82"/>
      <c r="E27" s="61"/>
      <c r="F27" s="8">
        <f t="shared" si="0"/>
      </c>
      <c r="G27" s="8">
        <f>IF(F27="","",IF($E$22=1,F27,IF($E$22=2,((0.75*G26)+(0.25*G30)))))</f>
      </c>
      <c r="H27" s="55"/>
      <c r="I27" s="85">
        <v>2</v>
      </c>
      <c r="J27" s="54"/>
      <c r="K27" s="82"/>
      <c r="L27" s="61"/>
      <c r="M27" s="8">
        <f t="shared" si="1"/>
      </c>
      <c r="N27" s="8">
        <f>IF(M27="","",IF($E$22=1,M27,IF($E$22=2,((0.75*N26)+(0.25*N30)))))</f>
      </c>
      <c r="O27" s="55"/>
      <c r="P27" s="85">
        <v>2</v>
      </c>
      <c r="Q27" s="54"/>
      <c r="R27" s="82"/>
      <c r="S27" s="61"/>
      <c r="T27" s="8">
        <f t="shared" si="2"/>
      </c>
      <c r="U27" s="8">
        <f>IF(T27="","",IF($E$22=1,T27,IF($E$22=2,((0.75*U26)+(0.25*U30)))))</f>
      </c>
      <c r="W27" s="47">
        <v>2</v>
      </c>
      <c r="Y27" s="47">
        <v>2</v>
      </c>
    </row>
    <row r="28" spans="2:21" s="42" customFormat="1" ht="18">
      <c r="B28" s="43">
        <v>3</v>
      </c>
      <c r="C28" s="54"/>
      <c r="D28" s="82"/>
      <c r="E28" s="61"/>
      <c r="F28" s="8">
        <f t="shared" si="0"/>
      </c>
      <c r="G28" s="8">
        <f>IF(F28="","",IF($E$22=1,F28,IF($E$22=2,((0.5*G26)+(0.5*G30)))))</f>
      </c>
      <c r="H28" s="55" t="s">
        <v>9</v>
      </c>
      <c r="I28" s="85">
        <v>3</v>
      </c>
      <c r="J28" s="54"/>
      <c r="K28" s="82"/>
      <c r="L28" s="61"/>
      <c r="M28" s="8">
        <f t="shared" si="1"/>
      </c>
      <c r="N28" s="8">
        <f>IF(M28="","",IF($E$22=1,M28,IF($E$22=2,((0.5*N26)+(0.5*N30)))))</f>
      </c>
      <c r="O28" s="55"/>
      <c r="P28" s="85">
        <v>3</v>
      </c>
      <c r="Q28" s="54"/>
      <c r="R28" s="82"/>
      <c r="S28" s="61"/>
      <c r="T28" s="8">
        <f t="shared" si="2"/>
      </c>
      <c r="U28" s="8">
        <f>IF(T28="","",IF($E$22=1,T28,IF($E$22=2,((0.5*U26)+(0.5*U30)))))</f>
      </c>
    </row>
    <row r="29" spans="2:21" s="42" customFormat="1" ht="18">
      <c r="B29" s="43">
        <v>4</v>
      </c>
      <c r="C29" s="54"/>
      <c r="D29" s="82"/>
      <c r="E29" s="61"/>
      <c r="F29" s="8">
        <f t="shared" si="0"/>
      </c>
      <c r="G29" s="8">
        <f>IF(F29="","",IF($E$22=1,((G28+(G28-G27))),IF($E$22=2,((0.25*G26)+(0.75*G30)))))</f>
      </c>
      <c r="H29" s="55"/>
      <c r="I29" s="85">
        <v>4</v>
      </c>
      <c r="J29" s="54"/>
      <c r="K29" s="82"/>
      <c r="L29" s="61"/>
      <c r="M29" s="8">
        <f t="shared" si="1"/>
      </c>
      <c r="N29" s="8">
        <f>IF(M29="","",IF($E$22=1,((N28+(N28-N27))),IF($E$22=2,((0.25*N26)+(0.75*N30)))))</f>
      </c>
      <c r="O29" s="55"/>
      <c r="P29" s="85">
        <v>4</v>
      </c>
      <c r="Q29" s="54"/>
      <c r="R29" s="82"/>
      <c r="S29" s="61"/>
      <c r="T29" s="8">
        <f t="shared" si="2"/>
      </c>
      <c r="U29" s="8">
        <f>IF(T29="","",IF($E$22=1,((U28+(U28-U27))),IF($E$22=2,((0.25*U26)+(0.75*U30)))))</f>
      </c>
    </row>
    <row r="30" spans="2:21" s="42" customFormat="1" ht="18">
      <c r="B30" s="43">
        <v>5</v>
      </c>
      <c r="C30" s="54"/>
      <c r="D30" s="82"/>
      <c r="E30" s="61"/>
      <c r="F30" s="8">
        <f t="shared" si="0"/>
      </c>
      <c r="G30" s="8">
        <f>IF(F30="","",IF($E$22=1,((G29+(G28-G27))),IF($E$22=2,F30)))</f>
      </c>
      <c r="H30" s="55"/>
      <c r="I30" s="85">
        <v>5</v>
      </c>
      <c r="J30" s="54"/>
      <c r="K30" s="82"/>
      <c r="L30" s="61"/>
      <c r="M30" s="8">
        <f t="shared" si="1"/>
      </c>
      <c r="N30" s="8">
        <f>IF(M30="","",IF($E$22=1,((N29+(N28-N27))),IF($E$22=2,M30)))</f>
      </c>
      <c r="O30" s="55"/>
      <c r="P30" s="85">
        <v>5</v>
      </c>
      <c r="Q30" s="54"/>
      <c r="R30" s="82"/>
      <c r="S30" s="61"/>
      <c r="T30" s="8">
        <f t="shared" si="2"/>
      </c>
      <c r="U30" s="8">
        <f>IF(T30="","",IF($E$22=1,((U29+(U28-U27))),IF($E$22=2,T30)))</f>
      </c>
    </row>
    <row r="31" spans="2:21" s="42" customFormat="1" ht="18.75" thickBot="1">
      <c r="B31" s="48" t="s">
        <v>10</v>
      </c>
      <c r="C31" s="62"/>
      <c r="D31" s="63"/>
      <c r="E31" s="83"/>
      <c r="F31" s="71">
        <f t="shared" si="0"/>
      </c>
      <c r="G31" s="72">
        <f>IF(C31="","",IF(C31&gt;=0.01,"See Insert"))</f>
      </c>
      <c r="H31" s="55"/>
      <c r="I31" s="86" t="s">
        <v>10</v>
      </c>
      <c r="J31" s="62"/>
      <c r="K31" s="63"/>
      <c r="L31" s="83"/>
      <c r="M31" s="71">
        <f t="shared" si="1"/>
      </c>
      <c r="N31" s="72">
        <f>IF(J31="","",IF(J31&gt;=0.01,"See Insert"))</f>
      </c>
      <c r="O31" s="55"/>
      <c r="P31" s="86" t="s">
        <v>10</v>
      </c>
      <c r="Q31" s="62"/>
      <c r="R31" s="63"/>
      <c r="S31" s="83"/>
      <c r="T31" s="71">
        <f t="shared" si="2"/>
      </c>
      <c r="U31" s="72">
        <f>IF(Q31="","",IF(Q31&gt;=0.01,"See Insert"))</f>
      </c>
    </row>
    <row r="32" spans="2:21" s="50" customFormat="1" ht="11.25" customHeight="1" thickBot="1">
      <c r="B32" s="49"/>
      <c r="C32" s="56"/>
      <c r="D32" s="56"/>
      <c r="E32" s="56"/>
      <c r="F32" s="56"/>
      <c r="G32" s="56"/>
      <c r="H32" s="56"/>
      <c r="I32" s="87"/>
      <c r="J32" s="56"/>
      <c r="K32" s="56"/>
      <c r="L32" s="56"/>
      <c r="M32" s="56"/>
      <c r="N32" s="56"/>
      <c r="O32" s="56"/>
      <c r="P32" s="87"/>
      <c r="Q32" s="56"/>
      <c r="R32" s="56"/>
      <c r="S32" s="56"/>
      <c r="T32" s="56"/>
      <c r="U32" s="56"/>
    </row>
    <row r="33" spans="2:21" s="42" customFormat="1" ht="18.75" thickBot="1">
      <c r="B33" s="37"/>
      <c r="C33" s="57" t="s">
        <v>8</v>
      </c>
      <c r="D33" s="58"/>
      <c r="E33" s="58"/>
      <c r="F33" s="59" t="s">
        <v>6</v>
      </c>
      <c r="G33" s="60"/>
      <c r="H33" s="64"/>
      <c r="I33" s="88"/>
      <c r="J33" s="57" t="s">
        <v>8</v>
      </c>
      <c r="K33" s="58"/>
      <c r="L33" s="58"/>
      <c r="M33" s="59" t="s">
        <v>6</v>
      </c>
      <c r="N33" s="60"/>
      <c r="O33" s="64"/>
      <c r="P33" s="88"/>
      <c r="Q33" s="57" t="s">
        <v>8</v>
      </c>
      <c r="R33" s="58"/>
      <c r="S33" s="58"/>
      <c r="T33" s="59" t="s">
        <v>6</v>
      </c>
      <c r="U33" s="60"/>
    </row>
    <row r="34" spans="2:21" s="42" customFormat="1" ht="27" thickBot="1">
      <c r="B34" s="43" t="s">
        <v>1</v>
      </c>
      <c r="C34" s="74" t="s">
        <v>3</v>
      </c>
      <c r="D34" s="75" t="s">
        <v>4</v>
      </c>
      <c r="E34" s="76" t="s">
        <v>5</v>
      </c>
      <c r="F34" s="66" t="s">
        <v>17</v>
      </c>
      <c r="G34" s="67" t="s">
        <v>12</v>
      </c>
      <c r="H34" s="55"/>
      <c r="I34" s="85" t="s">
        <v>1</v>
      </c>
      <c r="J34" s="74" t="s">
        <v>3</v>
      </c>
      <c r="K34" s="75" t="s">
        <v>4</v>
      </c>
      <c r="L34" s="76" t="s">
        <v>5</v>
      </c>
      <c r="M34" s="66" t="s">
        <v>17</v>
      </c>
      <c r="N34" s="67" t="s">
        <v>12</v>
      </c>
      <c r="O34" s="55"/>
      <c r="P34" s="85" t="s">
        <v>1</v>
      </c>
      <c r="Q34" s="74" t="s">
        <v>3</v>
      </c>
      <c r="R34" s="75" t="s">
        <v>4</v>
      </c>
      <c r="S34" s="76" t="s">
        <v>5</v>
      </c>
      <c r="T34" s="66" t="s">
        <v>17</v>
      </c>
      <c r="U34" s="67" t="s">
        <v>12</v>
      </c>
    </row>
    <row r="35" spans="2:21" s="42" customFormat="1" ht="18">
      <c r="B35" s="43">
        <v>1</v>
      </c>
      <c r="C35" s="80"/>
      <c r="D35" s="65"/>
      <c r="E35" s="81"/>
      <c r="F35" s="8">
        <f aca="true" t="shared" si="3" ref="F35:F40">IF(AND(ISBLANK(C35),ISBLANK(D35),ISBLANK(E35)),"",AVERAGE(C35:E35))</f>
      </c>
      <c r="G35" s="8">
        <f>IF(F35="","",IF($E$22=1,(G36-(G37-G36)),IF($E$22=2,F35)))</f>
      </c>
      <c r="H35" s="55"/>
      <c r="I35" s="85">
        <v>1</v>
      </c>
      <c r="J35" s="80"/>
      <c r="K35" s="65"/>
      <c r="L35" s="81"/>
      <c r="M35" s="8">
        <f aca="true" t="shared" si="4" ref="M35:M40">IF(AND(ISBLANK(J35),ISBLANK(K35),ISBLANK(L35)),"",AVERAGE(J35:L35))</f>
      </c>
      <c r="N35" s="8">
        <f>IF(M35="","",IF($E$22=1,(N36-(N37-N36)),IF($E$22=2,M35)))</f>
      </c>
      <c r="O35" s="55"/>
      <c r="P35" s="85">
        <v>1</v>
      </c>
      <c r="Q35" s="80"/>
      <c r="R35" s="65"/>
      <c r="S35" s="81"/>
      <c r="T35" s="8">
        <f aca="true" t="shared" si="5" ref="T35:T40">IF(AND(ISBLANK(Q35),ISBLANK(R35),ISBLANK(S35)),"",AVERAGE(Q35:S35))</f>
      </c>
      <c r="U35" s="8">
        <f>IF(T35="","",IF($E$22=1,(U36-(U37-U36)),IF($E$22=2,T35)))</f>
      </c>
    </row>
    <row r="36" spans="2:21" s="42" customFormat="1" ht="18">
      <c r="B36" s="43">
        <v>2</v>
      </c>
      <c r="C36" s="54"/>
      <c r="D36" s="82"/>
      <c r="E36" s="61"/>
      <c r="F36" s="8">
        <f t="shared" si="3"/>
      </c>
      <c r="G36" s="8">
        <f>IF(F36="","",IF($E$22=1,F36,IF($E$22=2,((0.75*G35)+(0.25*G39)))))</f>
      </c>
      <c r="H36" s="55"/>
      <c r="I36" s="85">
        <v>2</v>
      </c>
      <c r="J36" s="54"/>
      <c r="K36" s="82"/>
      <c r="L36" s="61"/>
      <c r="M36" s="8">
        <f t="shared" si="4"/>
      </c>
      <c r="N36" s="8">
        <f>IF(M36="","",IF($E$22=1,M36,IF($E$22=2,((0.75*N35)+(0.25*N39)))))</f>
      </c>
      <c r="O36" s="55"/>
      <c r="P36" s="85">
        <v>2</v>
      </c>
      <c r="Q36" s="54"/>
      <c r="R36" s="82"/>
      <c r="S36" s="61"/>
      <c r="T36" s="8">
        <f t="shared" si="5"/>
      </c>
      <c r="U36" s="8">
        <f>IF(T36="","",IF($E$22=1,T36,IF($E$22=2,((0.75*U35)+(0.25*U39)))))</f>
      </c>
    </row>
    <row r="37" spans="2:21" s="42" customFormat="1" ht="18">
      <c r="B37" s="43">
        <v>3</v>
      </c>
      <c r="C37" s="54"/>
      <c r="D37" s="82"/>
      <c r="E37" s="61"/>
      <c r="F37" s="8">
        <f t="shared" si="3"/>
      </c>
      <c r="G37" s="8">
        <f>IF(F37="","",IF($E$22=1,F37,IF($E$22=2,((0.5*G35)+(0.5*G39)))))</f>
      </c>
      <c r="H37" s="55"/>
      <c r="I37" s="85">
        <v>3</v>
      </c>
      <c r="J37" s="54"/>
      <c r="K37" s="82"/>
      <c r="L37" s="61"/>
      <c r="M37" s="8">
        <f t="shared" si="4"/>
      </c>
      <c r="N37" s="8">
        <f>IF(M37="","",IF($E$22=1,M37,IF($E$22=2,((0.5*N35)+(0.5*N39)))))</f>
      </c>
      <c r="O37" s="55"/>
      <c r="P37" s="85">
        <v>3</v>
      </c>
      <c r="Q37" s="54"/>
      <c r="R37" s="82"/>
      <c r="S37" s="61"/>
      <c r="T37" s="8">
        <f t="shared" si="5"/>
      </c>
      <c r="U37" s="8">
        <f>IF(T37="","",IF($E$22=1,T37,IF($E$22=2,((0.5*U35)+(0.5*U39)))))</f>
      </c>
    </row>
    <row r="38" spans="2:21" s="42" customFormat="1" ht="18">
      <c r="B38" s="43">
        <v>4</v>
      </c>
      <c r="C38" s="54"/>
      <c r="D38" s="82"/>
      <c r="E38" s="61"/>
      <c r="F38" s="8">
        <f t="shared" si="3"/>
      </c>
      <c r="G38" s="8">
        <f>IF(F38="","",IF($E$22=1,((G37+(G37-G36))),IF($E$22=2,((0.25*G35)+(0.75*G39)))))</f>
      </c>
      <c r="H38" s="55"/>
      <c r="I38" s="85">
        <v>4</v>
      </c>
      <c r="J38" s="54"/>
      <c r="K38" s="82"/>
      <c r="L38" s="61"/>
      <c r="M38" s="8">
        <f t="shared" si="4"/>
      </c>
      <c r="N38" s="8">
        <f>IF(M38="","",IF($E$22=1,((N37+(N37-N36))),IF($E$22=2,((0.25*N35)+(0.75*N39)))))</f>
      </c>
      <c r="O38" s="55"/>
      <c r="P38" s="85">
        <v>4</v>
      </c>
      <c r="Q38" s="54"/>
      <c r="R38" s="82"/>
      <c r="S38" s="61"/>
      <c r="T38" s="8">
        <f t="shared" si="5"/>
      </c>
      <c r="U38" s="8">
        <f>IF(T38="","",IF($E$22=1,((U37+(U37-U36))),IF($E$22=2,((0.25*U35)+(0.75*U39)))))</f>
      </c>
    </row>
    <row r="39" spans="2:21" s="42" customFormat="1" ht="18">
      <c r="B39" s="43">
        <v>5</v>
      </c>
      <c r="C39" s="54"/>
      <c r="D39" s="82"/>
      <c r="E39" s="61"/>
      <c r="F39" s="8">
        <f t="shared" si="3"/>
      </c>
      <c r="G39" s="8">
        <f>IF(F39="","",IF($E$22=1,((G38+(G37-G36))),IF($E$22=2,F39)))</f>
      </c>
      <c r="H39" s="55"/>
      <c r="I39" s="85">
        <v>5</v>
      </c>
      <c r="J39" s="54"/>
      <c r="K39" s="82"/>
      <c r="L39" s="61"/>
      <c r="M39" s="8">
        <f t="shared" si="4"/>
      </c>
      <c r="N39" s="8">
        <f>IF(M39="","",IF($E$22=1,((N38+(N37-N36))),IF($E$22=2,M39)))</f>
      </c>
      <c r="O39" s="55"/>
      <c r="P39" s="85">
        <v>5</v>
      </c>
      <c r="Q39" s="54"/>
      <c r="R39" s="82"/>
      <c r="S39" s="61"/>
      <c r="T39" s="8">
        <f t="shared" si="5"/>
      </c>
      <c r="U39" s="8">
        <f>IF(T39="","",IF($E$22=1,((U38+(U37-U36))),IF($E$22=2,T39)))</f>
      </c>
    </row>
    <row r="40" spans="2:21" s="42" customFormat="1" ht="18.75" thickBot="1">
      <c r="B40" s="48" t="s">
        <v>10</v>
      </c>
      <c r="C40" s="62"/>
      <c r="D40" s="63"/>
      <c r="E40" s="83"/>
      <c r="F40" s="71">
        <f t="shared" si="3"/>
      </c>
      <c r="G40" s="72">
        <f>IF(C40="","",IF(C40&gt;=0.01,"See Insert"))</f>
      </c>
      <c r="H40" s="55"/>
      <c r="I40" s="86" t="s">
        <v>10</v>
      </c>
      <c r="J40" s="62"/>
      <c r="K40" s="63"/>
      <c r="L40" s="83"/>
      <c r="M40" s="71">
        <f t="shared" si="4"/>
      </c>
      <c r="N40" s="72">
        <f>IF(J40="","",IF(J40&gt;=0.01,"See Insert"))</f>
      </c>
      <c r="O40" s="55"/>
      <c r="P40" s="86" t="s">
        <v>10</v>
      </c>
      <c r="Q40" s="62"/>
      <c r="R40" s="63"/>
      <c r="S40" s="83"/>
      <c r="T40" s="71">
        <f t="shared" si="5"/>
      </c>
      <c r="U40" s="72">
        <f>IF(Q40="","",IF(Q40&gt;=0.01,"See Insert"))</f>
      </c>
    </row>
    <row r="41" spans="2:21" s="50" customFormat="1" ht="12" customHeight="1" thickBot="1">
      <c r="B41" s="49"/>
      <c r="C41" s="56"/>
      <c r="D41" s="56"/>
      <c r="E41" s="56"/>
      <c r="F41" s="56"/>
      <c r="G41" s="56"/>
      <c r="H41" s="56"/>
      <c r="I41" s="87"/>
      <c r="J41" s="56"/>
      <c r="K41" s="56"/>
      <c r="L41" s="56"/>
      <c r="M41" s="56"/>
      <c r="N41" s="56"/>
      <c r="O41" s="56"/>
      <c r="P41" s="87"/>
      <c r="Q41" s="56"/>
      <c r="R41" s="56"/>
      <c r="S41" s="56"/>
      <c r="T41" s="56"/>
      <c r="U41" s="56"/>
    </row>
    <row r="42" spans="2:21" s="42" customFormat="1" ht="18.75" thickBot="1">
      <c r="B42" s="37"/>
      <c r="C42" s="57" t="s">
        <v>8</v>
      </c>
      <c r="D42" s="58"/>
      <c r="E42" s="58"/>
      <c r="F42" s="59" t="s">
        <v>6</v>
      </c>
      <c r="G42" s="60"/>
      <c r="H42" s="64"/>
      <c r="I42" s="88"/>
      <c r="J42" s="57" t="s">
        <v>8</v>
      </c>
      <c r="K42" s="58"/>
      <c r="L42" s="58"/>
      <c r="M42" s="59" t="s">
        <v>6</v>
      </c>
      <c r="N42" s="60"/>
      <c r="O42" s="64"/>
      <c r="P42" s="88"/>
      <c r="Q42" s="57" t="s">
        <v>8</v>
      </c>
      <c r="R42" s="58"/>
      <c r="S42" s="58"/>
      <c r="T42" s="59" t="s">
        <v>6</v>
      </c>
      <c r="U42" s="60"/>
    </row>
    <row r="43" spans="2:21" s="42" customFormat="1" ht="27" thickBot="1">
      <c r="B43" s="43" t="s">
        <v>1</v>
      </c>
      <c r="C43" s="74" t="s">
        <v>3</v>
      </c>
      <c r="D43" s="75" t="s">
        <v>4</v>
      </c>
      <c r="E43" s="76" t="s">
        <v>5</v>
      </c>
      <c r="F43" s="66" t="s">
        <v>17</v>
      </c>
      <c r="G43" s="67" t="s">
        <v>12</v>
      </c>
      <c r="H43" s="55"/>
      <c r="I43" s="85" t="s">
        <v>1</v>
      </c>
      <c r="J43" s="74" t="s">
        <v>3</v>
      </c>
      <c r="K43" s="75" t="s">
        <v>4</v>
      </c>
      <c r="L43" s="76" t="s">
        <v>5</v>
      </c>
      <c r="M43" s="66" t="s">
        <v>17</v>
      </c>
      <c r="N43" s="67" t="s">
        <v>12</v>
      </c>
      <c r="O43" s="55"/>
      <c r="P43" s="85" t="s">
        <v>1</v>
      </c>
      <c r="Q43" s="74" t="s">
        <v>3</v>
      </c>
      <c r="R43" s="75" t="s">
        <v>4</v>
      </c>
      <c r="S43" s="76" t="s">
        <v>5</v>
      </c>
      <c r="T43" s="66" t="s">
        <v>17</v>
      </c>
      <c r="U43" s="67" t="s">
        <v>12</v>
      </c>
    </row>
    <row r="44" spans="2:21" s="42" customFormat="1" ht="18">
      <c r="B44" s="43">
        <v>1</v>
      </c>
      <c r="C44" s="80"/>
      <c r="D44" s="65"/>
      <c r="E44" s="81"/>
      <c r="F44" s="8">
        <f aca="true" t="shared" si="6" ref="F44:F49">IF(AND(ISBLANK(C44),ISBLANK(D44),ISBLANK(E44)),"",AVERAGE(C44:E44))</f>
      </c>
      <c r="G44" s="8">
        <f>IF(F44="","",IF($E$22=1,(G45-(G46-G45)),IF($E$22=2,F44)))</f>
      </c>
      <c r="H44" s="55"/>
      <c r="I44" s="85">
        <v>1</v>
      </c>
      <c r="J44" s="80"/>
      <c r="K44" s="65"/>
      <c r="L44" s="81"/>
      <c r="M44" s="8">
        <f aca="true" t="shared" si="7" ref="M44:M49">IF(AND(ISBLANK(J44),ISBLANK(K44),ISBLANK(L44)),"",AVERAGE(J44:L44))</f>
      </c>
      <c r="N44" s="8">
        <f>IF(M44="","",IF($E$22=1,(N45-(N46-N45)),IF($E$22=2,M44)))</f>
      </c>
      <c r="O44" s="55"/>
      <c r="P44" s="85">
        <v>1</v>
      </c>
      <c r="Q44" s="80"/>
      <c r="R44" s="65"/>
      <c r="S44" s="81"/>
      <c r="T44" s="8">
        <f aca="true" t="shared" si="8" ref="T44:T49">IF(AND(ISBLANK(Q44),ISBLANK(R44),ISBLANK(S44)),"",AVERAGE(Q44:S44))</f>
      </c>
      <c r="U44" s="8">
        <f>IF(T44="","",IF($E$22=1,(U45-(U46-U45)),IF($E$22=2,T44)))</f>
      </c>
    </row>
    <row r="45" spans="2:21" s="42" customFormat="1" ht="18">
      <c r="B45" s="43">
        <v>2</v>
      </c>
      <c r="C45" s="54"/>
      <c r="D45" s="82"/>
      <c r="E45" s="61"/>
      <c r="F45" s="8">
        <f t="shared" si="6"/>
      </c>
      <c r="G45" s="8">
        <f>IF(F45="","",IF($E$22=1,F45,IF($E$22=2,((0.75*G44)+(0.25*G48)))))</f>
      </c>
      <c r="H45" s="55"/>
      <c r="I45" s="85">
        <v>2</v>
      </c>
      <c r="J45" s="54"/>
      <c r="K45" s="82"/>
      <c r="L45" s="61"/>
      <c r="M45" s="8">
        <f t="shared" si="7"/>
      </c>
      <c r="N45" s="8">
        <f>IF(M45="","",IF($E$22=1,M45,IF($E$22=2,((0.75*N44)+(0.25*N48)))))</f>
      </c>
      <c r="O45" s="55"/>
      <c r="P45" s="85">
        <v>2</v>
      </c>
      <c r="Q45" s="54"/>
      <c r="R45" s="82"/>
      <c r="S45" s="61"/>
      <c r="T45" s="8">
        <f t="shared" si="8"/>
      </c>
      <c r="U45" s="8">
        <f>IF(T45="","",IF($E$22=1,T45,IF($E$22=2,((0.75*U44)+(0.25*U48)))))</f>
      </c>
    </row>
    <row r="46" spans="2:21" s="42" customFormat="1" ht="18">
      <c r="B46" s="43">
        <v>3</v>
      </c>
      <c r="C46" s="54"/>
      <c r="D46" s="82"/>
      <c r="E46" s="61"/>
      <c r="F46" s="8">
        <f t="shared" si="6"/>
      </c>
      <c r="G46" s="8">
        <f>IF(F46="","",IF($E$22=1,F46,IF($E$22=2,((0.5*G44)+(0.5*G48)))))</f>
      </c>
      <c r="H46" s="55"/>
      <c r="I46" s="85">
        <v>3</v>
      </c>
      <c r="J46" s="54"/>
      <c r="K46" s="82"/>
      <c r="L46" s="61"/>
      <c r="M46" s="8">
        <f t="shared" si="7"/>
      </c>
      <c r="N46" s="8">
        <f>IF(M46="","",IF($E$22=1,M46,IF($E$22=2,((0.5*N44)+(0.5*N48)))))</f>
      </c>
      <c r="O46" s="55"/>
      <c r="P46" s="85">
        <v>3</v>
      </c>
      <c r="Q46" s="54"/>
      <c r="R46" s="82"/>
      <c r="S46" s="61"/>
      <c r="T46" s="8">
        <f t="shared" si="8"/>
      </c>
      <c r="U46" s="8">
        <f>IF(T46="","",IF($E$22=1,T46,IF($E$22=2,((0.5*U44)+(0.5*U48)))))</f>
      </c>
    </row>
    <row r="47" spans="2:21" s="42" customFormat="1" ht="18">
      <c r="B47" s="43">
        <v>4</v>
      </c>
      <c r="C47" s="54"/>
      <c r="D47" s="82"/>
      <c r="E47" s="61"/>
      <c r="F47" s="8">
        <f t="shared" si="6"/>
      </c>
      <c r="G47" s="8">
        <f>IF(F47="","",IF($E$22=1,((G46+(G46-G45))),IF($E$22=2,((0.25*G44)+(0.75*G48)))))</f>
      </c>
      <c r="H47" s="55"/>
      <c r="I47" s="85">
        <v>4</v>
      </c>
      <c r="J47" s="54"/>
      <c r="K47" s="82"/>
      <c r="L47" s="61"/>
      <c r="M47" s="8">
        <f t="shared" si="7"/>
      </c>
      <c r="N47" s="8">
        <f>IF(M47="","",IF($E$22=1,((N46+(N46-N45))),IF($E$22=2,((0.25*N44)+(0.75*N48)))))</f>
      </c>
      <c r="O47" s="55"/>
      <c r="P47" s="85">
        <v>4</v>
      </c>
      <c r="Q47" s="54"/>
      <c r="R47" s="82"/>
      <c r="S47" s="61"/>
      <c r="T47" s="8">
        <f t="shared" si="8"/>
      </c>
      <c r="U47" s="8">
        <f>IF(T47="","",IF($E$22=1,((U46+(U46-U45))),IF($E$22=2,((0.25*U44)+(0.75*U48)))))</f>
      </c>
    </row>
    <row r="48" spans="2:44" s="42" customFormat="1" ht="18">
      <c r="B48" s="43">
        <v>5</v>
      </c>
      <c r="C48" s="54"/>
      <c r="D48" s="82"/>
      <c r="E48" s="61"/>
      <c r="F48" s="8">
        <f t="shared" si="6"/>
      </c>
      <c r="G48" s="8">
        <f>IF(F48="","",IF($E$22=1,((G47+(G46-G45))),IF($E$22=2,F48)))</f>
      </c>
      <c r="H48" s="55"/>
      <c r="I48" s="85">
        <v>5</v>
      </c>
      <c r="J48" s="54"/>
      <c r="K48" s="82"/>
      <c r="L48" s="61"/>
      <c r="M48" s="8">
        <f t="shared" si="7"/>
      </c>
      <c r="N48" s="8">
        <f>IF(M48="","",IF($E$22=1,((N47+(N46-N45))),IF($E$22=2,M48)))</f>
      </c>
      <c r="O48" s="55"/>
      <c r="P48" s="85">
        <v>5</v>
      </c>
      <c r="Q48" s="54"/>
      <c r="R48" s="82"/>
      <c r="S48" s="61"/>
      <c r="T48" s="8">
        <f t="shared" si="8"/>
      </c>
      <c r="U48" s="8">
        <f>IF(T48="","",IF($E$22=1,((U47+(U46-U45))),IF($E$22=2,T48)))</f>
      </c>
      <c r="Z48" s="92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</row>
    <row r="49" spans="2:44" s="42" customFormat="1" ht="18.75" thickBot="1">
      <c r="B49" s="48" t="s">
        <v>10</v>
      </c>
      <c r="C49" s="62"/>
      <c r="D49" s="63"/>
      <c r="E49" s="83"/>
      <c r="F49" s="71">
        <f t="shared" si="6"/>
      </c>
      <c r="G49" s="72">
        <f>IF(C49="","",IF(C49&gt;=0.01,"See Insert"))</f>
      </c>
      <c r="H49" s="55"/>
      <c r="I49" s="86" t="s">
        <v>10</v>
      </c>
      <c r="J49" s="62"/>
      <c r="K49" s="63"/>
      <c r="L49" s="83"/>
      <c r="M49" s="71">
        <f t="shared" si="7"/>
      </c>
      <c r="N49" s="72">
        <f>IF(J49="","",IF(J49&gt;=0.01,"See Insert"))</f>
      </c>
      <c r="O49" s="55"/>
      <c r="P49" s="86" t="s">
        <v>10</v>
      </c>
      <c r="Q49" s="62"/>
      <c r="R49" s="63"/>
      <c r="S49" s="83"/>
      <c r="T49" s="71">
        <f t="shared" si="8"/>
      </c>
      <c r="U49" s="72">
        <f>IF(Q49="","",IF(Q49&gt;=0.01,"See Insert"))</f>
      </c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</row>
    <row r="50" spans="2:21" s="42" customFormat="1" ht="11.25" customHeight="1" thickBot="1">
      <c r="B50" s="49"/>
      <c r="C50" s="56"/>
      <c r="D50" s="56"/>
      <c r="E50" s="56"/>
      <c r="F50" s="56"/>
      <c r="G50" s="56"/>
      <c r="H50" s="56"/>
      <c r="I50" s="87"/>
      <c r="J50" s="56"/>
      <c r="K50" s="56"/>
      <c r="L50" s="56"/>
      <c r="M50" s="56"/>
      <c r="N50" s="56"/>
      <c r="O50" s="56"/>
      <c r="P50" s="87"/>
      <c r="Q50" s="56"/>
      <c r="R50" s="56"/>
      <c r="S50" s="56"/>
      <c r="T50" s="56"/>
      <c r="U50" s="56"/>
    </row>
    <row r="51" spans="2:21" s="42" customFormat="1" ht="18.75" thickBot="1">
      <c r="B51" s="37"/>
      <c r="C51" s="57" t="s">
        <v>8</v>
      </c>
      <c r="D51" s="58"/>
      <c r="E51" s="58"/>
      <c r="F51" s="59" t="s">
        <v>6</v>
      </c>
      <c r="G51" s="60"/>
      <c r="H51" s="64"/>
      <c r="I51" s="88"/>
      <c r="J51" s="57" t="s">
        <v>8</v>
      </c>
      <c r="K51" s="58"/>
      <c r="L51" s="58"/>
      <c r="M51" s="59" t="s">
        <v>6</v>
      </c>
      <c r="N51" s="60"/>
      <c r="O51" s="64"/>
      <c r="P51" s="88"/>
      <c r="Q51" s="57" t="s">
        <v>8</v>
      </c>
      <c r="R51" s="58"/>
      <c r="S51" s="58"/>
      <c r="T51" s="59" t="s">
        <v>6</v>
      </c>
      <c r="U51" s="60"/>
    </row>
    <row r="52" spans="2:21" s="42" customFormat="1" ht="27" thickBot="1">
      <c r="B52" s="43" t="s">
        <v>1</v>
      </c>
      <c r="C52" s="74" t="s">
        <v>3</v>
      </c>
      <c r="D52" s="75" t="s">
        <v>4</v>
      </c>
      <c r="E52" s="76" t="s">
        <v>5</v>
      </c>
      <c r="F52" s="66" t="s">
        <v>17</v>
      </c>
      <c r="G52" s="67" t="s">
        <v>12</v>
      </c>
      <c r="H52" s="55"/>
      <c r="I52" s="85" t="s">
        <v>1</v>
      </c>
      <c r="J52" s="74" t="s">
        <v>3</v>
      </c>
      <c r="K52" s="75" t="s">
        <v>4</v>
      </c>
      <c r="L52" s="76" t="s">
        <v>5</v>
      </c>
      <c r="M52" s="66" t="s">
        <v>17</v>
      </c>
      <c r="N52" s="67" t="s">
        <v>12</v>
      </c>
      <c r="O52" s="55"/>
      <c r="P52" s="85" t="s">
        <v>1</v>
      </c>
      <c r="Q52" s="74" t="s">
        <v>3</v>
      </c>
      <c r="R52" s="75" t="s">
        <v>4</v>
      </c>
      <c r="S52" s="76" t="s">
        <v>5</v>
      </c>
      <c r="T52" s="66" t="s">
        <v>17</v>
      </c>
      <c r="U52" s="67" t="s">
        <v>12</v>
      </c>
    </row>
    <row r="53" spans="2:21" s="42" customFormat="1" ht="18">
      <c r="B53" s="43">
        <v>1</v>
      </c>
      <c r="C53" s="80"/>
      <c r="D53" s="65"/>
      <c r="E53" s="81"/>
      <c r="F53" s="8">
        <f aca="true" t="shared" si="9" ref="F53:F58">IF(AND(ISBLANK(C53),ISBLANK(D53),ISBLANK(E53)),"",AVERAGE(C53:E53))</f>
      </c>
      <c r="G53" s="8">
        <f>IF(F53="","",IF($E$22=1,(G54-(G55-G54)),IF($E$22=2,F53)))</f>
      </c>
      <c r="H53" s="55"/>
      <c r="I53" s="85">
        <v>1</v>
      </c>
      <c r="J53" s="80"/>
      <c r="K53" s="65"/>
      <c r="L53" s="81"/>
      <c r="M53" s="8">
        <f aca="true" t="shared" si="10" ref="M53:M58">IF(AND(ISBLANK(J53),ISBLANK(K53),ISBLANK(L53)),"",AVERAGE(J53:L53))</f>
      </c>
      <c r="N53" s="8">
        <f>IF(M53="","",IF($E$22=1,(N54-(N55-N54)),IF($E$22=2,M53)))</f>
      </c>
      <c r="O53" s="55"/>
      <c r="P53" s="85">
        <v>1</v>
      </c>
      <c r="Q53" s="80"/>
      <c r="R53" s="65"/>
      <c r="S53" s="81"/>
      <c r="T53" s="8">
        <f aca="true" t="shared" si="11" ref="T53:T58">IF(AND(ISBLANK(Q53),ISBLANK(R53),ISBLANK(S53)),"",AVERAGE(Q53:S53))</f>
      </c>
      <c r="U53" s="8">
        <f>IF(T53="","",IF($E$22=1,(U54-(U55-U54)),IF($E$22=2,T53)))</f>
      </c>
    </row>
    <row r="54" spans="2:21" s="42" customFormat="1" ht="18">
      <c r="B54" s="43">
        <v>2</v>
      </c>
      <c r="C54" s="54"/>
      <c r="D54" s="82"/>
      <c r="E54" s="61"/>
      <c r="F54" s="8">
        <f t="shared" si="9"/>
      </c>
      <c r="G54" s="8">
        <f>IF(F54="","",IF($E$22=1,F54,IF($E$22=2,((0.75*G53)+(0.25*G57)))))</f>
      </c>
      <c r="H54" s="55"/>
      <c r="I54" s="85">
        <v>2</v>
      </c>
      <c r="J54" s="54"/>
      <c r="K54" s="82"/>
      <c r="L54" s="61"/>
      <c r="M54" s="8">
        <f t="shared" si="10"/>
      </c>
      <c r="N54" s="8">
        <f>IF(M54="","",IF($E$22=1,M54,IF($E$22=2,((0.75*N53)+(0.25*N57)))))</f>
      </c>
      <c r="O54" s="55"/>
      <c r="P54" s="85">
        <v>2</v>
      </c>
      <c r="Q54" s="54"/>
      <c r="R54" s="82"/>
      <c r="S54" s="61"/>
      <c r="T54" s="8">
        <f t="shared" si="11"/>
      </c>
      <c r="U54" s="8">
        <f>IF(T54="","",IF($E$22=1,T54,IF($E$22=2,((0.75*U53)+(0.25*U57)))))</f>
      </c>
    </row>
    <row r="55" spans="2:21" s="42" customFormat="1" ht="18">
      <c r="B55" s="43">
        <v>3</v>
      </c>
      <c r="C55" s="54"/>
      <c r="D55" s="82"/>
      <c r="E55" s="61"/>
      <c r="F55" s="8">
        <f t="shared" si="9"/>
      </c>
      <c r="G55" s="8">
        <f>IF(F55="","",IF($E$22=1,F55,IF($E$22=2,((0.5*G53)+(0.5*G57)))))</f>
      </c>
      <c r="H55" s="55"/>
      <c r="I55" s="85">
        <v>3</v>
      </c>
      <c r="J55" s="54"/>
      <c r="K55" s="82"/>
      <c r="L55" s="61"/>
      <c r="M55" s="8">
        <f t="shared" si="10"/>
      </c>
      <c r="N55" s="8">
        <f>IF(M55="","",IF($E$22=1,M55,IF($E$22=2,((0.5*N53)+(0.5*N57)))))</f>
      </c>
      <c r="O55" s="55"/>
      <c r="P55" s="85">
        <v>3</v>
      </c>
      <c r="Q55" s="54"/>
      <c r="R55" s="82"/>
      <c r="S55" s="61"/>
      <c r="T55" s="8">
        <f t="shared" si="11"/>
      </c>
      <c r="U55" s="8">
        <f>IF(T55="","",IF($E$22=1,T55,IF($E$22=2,((0.5*U53)+(0.5*U57)))))</f>
      </c>
    </row>
    <row r="56" spans="2:21" s="42" customFormat="1" ht="18">
      <c r="B56" s="43">
        <v>4</v>
      </c>
      <c r="C56" s="54"/>
      <c r="D56" s="82"/>
      <c r="E56" s="61"/>
      <c r="F56" s="8">
        <f t="shared" si="9"/>
      </c>
      <c r="G56" s="8">
        <f>IF(F56="","",IF($E$22=1,((G55+(G55-G54))),IF($E$22=2,((0.25*G53)+(0.75*G57)))))</f>
      </c>
      <c r="H56" s="55"/>
      <c r="I56" s="85">
        <v>4</v>
      </c>
      <c r="J56" s="54"/>
      <c r="K56" s="82"/>
      <c r="L56" s="61"/>
      <c r="M56" s="8">
        <f t="shared" si="10"/>
      </c>
      <c r="N56" s="8">
        <f>IF(M56="","",IF($E$22=1,((N55+(N55-N54))),IF($E$22=2,((0.25*N53)+(0.75*N57)))))</f>
      </c>
      <c r="O56" s="55"/>
      <c r="P56" s="85">
        <v>4</v>
      </c>
      <c r="Q56" s="54"/>
      <c r="R56" s="82"/>
      <c r="S56" s="61"/>
      <c r="T56" s="8">
        <f t="shared" si="11"/>
      </c>
      <c r="U56" s="8">
        <f>IF(T56="","",IF($E$22=1,((U55+(U55-U54))),IF($E$22=2,((0.25*U53)+(0.75*U57)))))</f>
      </c>
    </row>
    <row r="57" spans="2:21" s="42" customFormat="1" ht="18">
      <c r="B57" s="43">
        <v>5</v>
      </c>
      <c r="C57" s="54"/>
      <c r="D57" s="82"/>
      <c r="E57" s="61"/>
      <c r="F57" s="8">
        <f t="shared" si="9"/>
      </c>
      <c r="G57" s="8">
        <f>IF(F57="","",IF($E$22=1,((G56+(G55-G54))),IF($E$22=2,F57)))</f>
      </c>
      <c r="H57" s="55"/>
      <c r="I57" s="85">
        <v>5</v>
      </c>
      <c r="J57" s="54"/>
      <c r="K57" s="82"/>
      <c r="L57" s="61"/>
      <c r="M57" s="8">
        <f t="shared" si="10"/>
      </c>
      <c r="N57" s="8">
        <f>IF(M57="","",IF($E$22=1,((N56+(N55-N54))),IF($E$22=2,M57)))</f>
      </c>
      <c r="O57" s="55"/>
      <c r="P57" s="85">
        <v>5</v>
      </c>
      <c r="Q57" s="54"/>
      <c r="R57" s="82"/>
      <c r="S57" s="61"/>
      <c r="T57" s="8">
        <f t="shared" si="11"/>
      </c>
      <c r="U57" s="8">
        <f>IF(T57="","",IF($E$22=1,((U56+(U55-U54))),IF($E$22=2,T57)))</f>
      </c>
    </row>
    <row r="58" spans="2:21" s="42" customFormat="1" ht="18.75" thickBot="1">
      <c r="B58" s="48" t="s">
        <v>10</v>
      </c>
      <c r="C58" s="62"/>
      <c r="D58" s="63"/>
      <c r="E58" s="83"/>
      <c r="F58" s="71">
        <f t="shared" si="9"/>
      </c>
      <c r="G58" s="72">
        <f>IF(C58="","",IF(C58&gt;=0.01,"See Insert"))</f>
      </c>
      <c r="H58" s="55"/>
      <c r="I58" s="86" t="s">
        <v>10</v>
      </c>
      <c r="J58" s="62"/>
      <c r="K58" s="63"/>
      <c r="L58" s="83"/>
      <c r="M58" s="71">
        <f t="shared" si="10"/>
      </c>
      <c r="N58" s="72">
        <f>IF(J58="","",IF(J58&gt;=0.01,"See Insert"))</f>
      </c>
      <c r="O58" s="55"/>
      <c r="P58" s="86" t="s">
        <v>10</v>
      </c>
      <c r="Q58" s="62"/>
      <c r="R58" s="63"/>
      <c r="S58" s="83"/>
      <c r="T58" s="71">
        <f t="shared" si="11"/>
      </c>
      <c r="U58" s="72">
        <f>IF(Q58="","",IF(Q58&gt;=0.01,"See Insert"))</f>
      </c>
    </row>
    <row r="59" spans="2:21" s="12" customFormat="1" ht="7.5" customHeight="1" thickBot="1">
      <c r="B59" s="51"/>
      <c r="C59" s="25"/>
      <c r="D59" s="26"/>
      <c r="E59" s="26"/>
      <c r="F59" s="27"/>
      <c r="G59" s="27"/>
      <c r="H59" s="27"/>
      <c r="I59" s="89"/>
      <c r="J59" s="27"/>
      <c r="K59" s="27"/>
      <c r="L59" s="27"/>
      <c r="M59" s="27"/>
      <c r="N59" s="26"/>
      <c r="O59" s="26"/>
      <c r="P59" s="91" t="s">
        <v>9</v>
      </c>
      <c r="Q59" s="68"/>
      <c r="R59" s="69"/>
      <c r="S59" s="69"/>
      <c r="T59" s="70"/>
      <c r="U59" s="69"/>
    </row>
    <row r="60" spans="2:21" s="12" customFormat="1" ht="18.75" thickBot="1">
      <c r="B60" s="37"/>
      <c r="C60" s="57" t="s">
        <v>8</v>
      </c>
      <c r="D60" s="58"/>
      <c r="E60" s="58"/>
      <c r="F60" s="59" t="s">
        <v>6</v>
      </c>
      <c r="G60" s="60"/>
      <c r="H60" s="64"/>
      <c r="I60" s="88"/>
      <c r="J60" s="57" t="s">
        <v>8</v>
      </c>
      <c r="K60" s="58"/>
      <c r="L60" s="58"/>
      <c r="M60" s="59" t="s">
        <v>6</v>
      </c>
      <c r="N60" s="60"/>
      <c r="O60" s="64"/>
      <c r="P60" s="88"/>
      <c r="Q60" s="57" t="s">
        <v>8</v>
      </c>
      <c r="R60" s="58"/>
      <c r="S60" s="58"/>
      <c r="T60" s="59" t="s">
        <v>6</v>
      </c>
      <c r="U60" s="60"/>
    </row>
    <row r="61" spans="2:21" s="12" customFormat="1" ht="27" thickBot="1">
      <c r="B61" s="43" t="s">
        <v>1</v>
      </c>
      <c r="C61" s="74" t="s">
        <v>3</v>
      </c>
      <c r="D61" s="75" t="s">
        <v>4</v>
      </c>
      <c r="E61" s="76" t="s">
        <v>5</v>
      </c>
      <c r="F61" s="66" t="s">
        <v>17</v>
      </c>
      <c r="G61" s="67" t="s">
        <v>12</v>
      </c>
      <c r="H61" s="55"/>
      <c r="I61" s="85" t="s">
        <v>1</v>
      </c>
      <c r="J61" s="74" t="s">
        <v>3</v>
      </c>
      <c r="K61" s="75" t="s">
        <v>4</v>
      </c>
      <c r="L61" s="76" t="s">
        <v>5</v>
      </c>
      <c r="M61" s="66" t="s">
        <v>17</v>
      </c>
      <c r="N61" s="67" t="s">
        <v>12</v>
      </c>
      <c r="O61" s="55"/>
      <c r="P61" s="85" t="s">
        <v>1</v>
      </c>
      <c r="Q61" s="74" t="s">
        <v>3</v>
      </c>
      <c r="R61" s="75" t="s">
        <v>4</v>
      </c>
      <c r="S61" s="76" t="s">
        <v>5</v>
      </c>
      <c r="T61" s="66" t="s">
        <v>17</v>
      </c>
      <c r="U61" s="67" t="s">
        <v>12</v>
      </c>
    </row>
    <row r="62" spans="2:21" ht="18">
      <c r="B62" s="43">
        <v>1</v>
      </c>
      <c r="C62" s="80"/>
      <c r="D62" s="65"/>
      <c r="E62" s="81"/>
      <c r="F62" s="8">
        <f aca="true" t="shared" si="12" ref="F62:F67">IF(AND(ISBLANK(C62),ISBLANK(D62),ISBLANK(E62)),"",AVERAGE(C62:E62))</f>
      </c>
      <c r="G62" s="8">
        <f>IF(F62="","",IF($E$22=1,(G63-(G64-G63)),IF($E$22=2,F62)))</f>
      </c>
      <c r="H62" s="55"/>
      <c r="I62" s="85">
        <v>1</v>
      </c>
      <c r="J62" s="80"/>
      <c r="K62" s="65"/>
      <c r="L62" s="81"/>
      <c r="M62" s="8">
        <f aca="true" t="shared" si="13" ref="M62:M67">IF(AND(ISBLANK(J62),ISBLANK(K62),ISBLANK(L62)),"",AVERAGE(J62:L62))</f>
      </c>
      <c r="N62" s="8">
        <f>IF(M62="","",IF($E$22=1,(N63-(N64-N63)),IF($E$22=2,M62)))</f>
      </c>
      <c r="O62" s="55"/>
      <c r="P62" s="85">
        <v>1</v>
      </c>
      <c r="Q62" s="80"/>
      <c r="R62" s="65"/>
      <c r="S62" s="81"/>
      <c r="T62" s="8">
        <f aca="true" t="shared" si="14" ref="T62:T67">IF(AND(ISBLANK(Q62),ISBLANK(R62),ISBLANK(S62)),"",AVERAGE(Q62:S62))</f>
      </c>
      <c r="U62" s="8">
        <f>IF(T62="","",IF($E$22=1,(U63-(U64-U63)),IF($E$22=2,T62)))</f>
      </c>
    </row>
    <row r="63" spans="2:21" ht="18">
      <c r="B63" s="43">
        <v>2</v>
      </c>
      <c r="C63" s="54"/>
      <c r="D63" s="82"/>
      <c r="E63" s="61"/>
      <c r="F63" s="8">
        <f t="shared" si="12"/>
      </c>
      <c r="G63" s="8">
        <f>IF(F63="","",IF($E$22=1,F63,IF($E$22=2,((0.75*G62)+(0.25*G66)))))</f>
      </c>
      <c r="H63" s="55"/>
      <c r="I63" s="85">
        <v>2</v>
      </c>
      <c r="J63" s="54"/>
      <c r="K63" s="82"/>
      <c r="L63" s="61"/>
      <c r="M63" s="8">
        <f t="shared" si="13"/>
      </c>
      <c r="N63" s="8">
        <f>IF(M63="","",IF($E$22=1,M63,IF($E$22=2,((0.75*N62)+(0.25*N66)))))</f>
      </c>
      <c r="O63" s="55"/>
      <c r="P63" s="85">
        <v>2</v>
      </c>
      <c r="Q63" s="54"/>
      <c r="R63" s="82"/>
      <c r="S63" s="61"/>
      <c r="T63" s="8">
        <f t="shared" si="14"/>
      </c>
      <c r="U63" s="8">
        <f>IF(T63="","",IF($E$22=1,T63,IF($E$22=2,((0.75*U62)+(0.25*U66)))))</f>
      </c>
    </row>
    <row r="64" spans="2:21" ht="18">
      <c r="B64" s="43">
        <v>3</v>
      </c>
      <c r="C64" s="54"/>
      <c r="D64" s="82"/>
      <c r="E64" s="61"/>
      <c r="F64" s="8">
        <f t="shared" si="12"/>
      </c>
      <c r="G64" s="8">
        <f>IF(F64="","",IF($E$22=1,F64,IF($E$22=2,((0.5*G62)+(0.5*G66)))))</f>
      </c>
      <c r="H64" s="55"/>
      <c r="I64" s="85">
        <v>3</v>
      </c>
      <c r="J64" s="54"/>
      <c r="K64" s="82"/>
      <c r="L64" s="61"/>
      <c r="M64" s="8">
        <f t="shared" si="13"/>
      </c>
      <c r="N64" s="8">
        <f>IF(M64="","",IF($E$22=1,M64,IF($E$22=2,((0.5*N62)+(0.5*N66)))))</f>
      </c>
      <c r="O64" s="55"/>
      <c r="P64" s="85">
        <v>3</v>
      </c>
      <c r="Q64" s="54"/>
      <c r="R64" s="82"/>
      <c r="S64" s="61"/>
      <c r="T64" s="8">
        <f t="shared" si="14"/>
      </c>
      <c r="U64" s="8">
        <f>IF(T64="","",IF($E$22=1,T64,IF($E$22=2,((0.5*U62)+(0.5*U66)))))</f>
      </c>
    </row>
    <row r="65" spans="2:21" ht="18">
      <c r="B65" s="43">
        <v>4</v>
      </c>
      <c r="C65" s="54"/>
      <c r="D65" s="82"/>
      <c r="E65" s="61"/>
      <c r="F65" s="8">
        <f t="shared" si="12"/>
      </c>
      <c r="G65" s="8">
        <f>IF(F65="","",IF($E$22=1,((G64+(G64-G63))),IF($E$22=2,((0.25*G62)+(0.75*G66)))))</f>
      </c>
      <c r="H65" s="55"/>
      <c r="I65" s="85">
        <v>4</v>
      </c>
      <c r="J65" s="54"/>
      <c r="K65" s="82"/>
      <c r="L65" s="61"/>
      <c r="M65" s="8">
        <f t="shared" si="13"/>
      </c>
      <c r="N65" s="8">
        <f>IF(M65="","",IF($E$22=1,((N64+(N64-N63))),IF($E$22=2,((0.25*N62)+(0.75*N66)))))</f>
      </c>
      <c r="O65" s="55"/>
      <c r="P65" s="85">
        <v>4</v>
      </c>
      <c r="Q65" s="54"/>
      <c r="R65" s="82"/>
      <c r="S65" s="61"/>
      <c r="T65" s="8">
        <f t="shared" si="14"/>
      </c>
      <c r="U65" s="8">
        <f>IF(T65="","",IF($E$22=1,((U64+(U64-U63))),IF($E$22=2,((0.25*U62)+(0.75*U66)))))</f>
      </c>
    </row>
    <row r="66" spans="2:21" ht="18">
      <c r="B66" s="43">
        <v>5</v>
      </c>
      <c r="C66" s="54"/>
      <c r="D66" s="82"/>
      <c r="E66" s="61"/>
      <c r="F66" s="8">
        <f t="shared" si="12"/>
      </c>
      <c r="G66" s="8">
        <f>IF(F66="","",IF($E$22=1,((G65+(G64-G63))),IF($E$22=2,F66)))</f>
      </c>
      <c r="H66" s="55"/>
      <c r="I66" s="85">
        <v>5</v>
      </c>
      <c r="J66" s="54"/>
      <c r="K66" s="82"/>
      <c r="L66" s="61"/>
      <c r="M66" s="8">
        <f t="shared" si="13"/>
      </c>
      <c r="N66" s="8">
        <f>IF(M66="","",IF($E$22=1,((N65+(N64-N63))),IF($E$22=2,M66)))</f>
      </c>
      <c r="O66" s="55"/>
      <c r="P66" s="85">
        <v>5</v>
      </c>
      <c r="Q66" s="54"/>
      <c r="R66" s="82"/>
      <c r="S66" s="61"/>
      <c r="T66" s="8">
        <f t="shared" si="14"/>
      </c>
      <c r="U66" s="8">
        <f>IF(T66="","",IF($E$22=1,((U65+(U64-U63))),IF($E$22=2,T66)))</f>
      </c>
    </row>
    <row r="67" spans="2:21" ht="18.75" thickBot="1">
      <c r="B67" s="48" t="s">
        <v>10</v>
      </c>
      <c r="C67" s="62"/>
      <c r="D67" s="63"/>
      <c r="E67" s="83"/>
      <c r="F67" s="71">
        <f t="shared" si="12"/>
      </c>
      <c r="G67" s="72">
        <f>IF(C67="","",IF(C67&gt;=0.01,"See Insert"))</f>
      </c>
      <c r="H67" s="55"/>
      <c r="I67" s="86" t="s">
        <v>10</v>
      </c>
      <c r="J67" s="62"/>
      <c r="K67" s="63"/>
      <c r="L67" s="83"/>
      <c r="M67" s="71">
        <f t="shared" si="13"/>
      </c>
      <c r="N67" s="72">
        <f>IF(J67="","",IF(J67&gt;=0.01,"See Insert"))</f>
      </c>
      <c r="O67" s="55"/>
      <c r="P67" s="86" t="s">
        <v>10</v>
      </c>
      <c r="Q67" s="62"/>
      <c r="R67" s="63"/>
      <c r="S67" s="83"/>
      <c r="T67" s="71">
        <f t="shared" si="14"/>
      </c>
      <c r="U67" s="72">
        <f>IF(Q67="","",IF(Q67&gt;=0.01,"See Insert"))</f>
      </c>
    </row>
    <row r="68" spans="9:16" ht="6.75" customHeight="1" thickBot="1">
      <c r="I68" s="90"/>
      <c r="P68" s="90"/>
    </row>
    <row r="69" spans="2:21" ht="18.75" thickBot="1">
      <c r="B69" s="37"/>
      <c r="C69" s="57" t="s">
        <v>8</v>
      </c>
      <c r="D69" s="58"/>
      <c r="E69" s="58"/>
      <c r="F69" s="59" t="s">
        <v>6</v>
      </c>
      <c r="G69" s="60"/>
      <c r="H69" s="64"/>
      <c r="I69" s="88"/>
      <c r="J69" s="57" t="s">
        <v>8</v>
      </c>
      <c r="K69" s="58"/>
      <c r="L69" s="58"/>
      <c r="M69" s="59" t="s">
        <v>6</v>
      </c>
      <c r="N69" s="60"/>
      <c r="O69" s="64"/>
      <c r="P69" s="88"/>
      <c r="Q69" s="57" t="s">
        <v>8</v>
      </c>
      <c r="R69" s="58"/>
      <c r="S69" s="58"/>
      <c r="T69" s="59" t="s">
        <v>6</v>
      </c>
      <c r="U69" s="60"/>
    </row>
    <row r="70" spans="2:21" ht="27" thickBot="1">
      <c r="B70" s="43" t="s">
        <v>1</v>
      </c>
      <c r="C70" s="74" t="s">
        <v>3</v>
      </c>
      <c r="D70" s="75" t="s">
        <v>4</v>
      </c>
      <c r="E70" s="76" t="s">
        <v>5</v>
      </c>
      <c r="F70" s="66" t="s">
        <v>17</v>
      </c>
      <c r="G70" s="67" t="s">
        <v>12</v>
      </c>
      <c r="H70" s="55"/>
      <c r="I70" s="85" t="s">
        <v>1</v>
      </c>
      <c r="J70" s="74" t="s">
        <v>3</v>
      </c>
      <c r="K70" s="75" t="s">
        <v>4</v>
      </c>
      <c r="L70" s="76" t="s">
        <v>5</v>
      </c>
      <c r="M70" s="66" t="s">
        <v>17</v>
      </c>
      <c r="N70" s="67" t="s">
        <v>12</v>
      </c>
      <c r="O70" s="55"/>
      <c r="P70" s="85" t="s">
        <v>1</v>
      </c>
      <c r="Q70" s="74" t="s">
        <v>3</v>
      </c>
      <c r="R70" s="75" t="s">
        <v>4</v>
      </c>
      <c r="S70" s="76" t="s">
        <v>5</v>
      </c>
      <c r="T70" s="66" t="s">
        <v>17</v>
      </c>
      <c r="U70" s="67" t="s">
        <v>12</v>
      </c>
    </row>
    <row r="71" spans="2:21" ht="18">
      <c r="B71" s="43">
        <v>1</v>
      </c>
      <c r="C71" s="80"/>
      <c r="D71" s="65"/>
      <c r="E71" s="81"/>
      <c r="F71" s="8">
        <f aca="true" t="shared" si="15" ref="F71:F76">IF(AND(ISBLANK(C71),ISBLANK(D71),ISBLANK(E71)),"",AVERAGE(C71:E71))</f>
      </c>
      <c r="G71" s="8">
        <f>IF(F71="","",IF($E$22=1,(G72-(G73-G72)),IF($E$22=2,F71)))</f>
      </c>
      <c r="H71" s="55"/>
      <c r="I71" s="85">
        <v>1</v>
      </c>
      <c r="J71" s="80"/>
      <c r="K71" s="65"/>
      <c r="L71" s="81"/>
      <c r="M71" s="8">
        <f aca="true" t="shared" si="16" ref="M71:M76">IF(AND(ISBLANK(J71),ISBLANK(K71),ISBLANK(L71)),"",AVERAGE(J71:L71))</f>
      </c>
      <c r="N71" s="8">
        <f>IF(M71="","",IF($E$22=1,(N72-(N73-N72)),IF($E$22=2,M71)))</f>
      </c>
      <c r="O71" s="55"/>
      <c r="P71" s="85">
        <v>1</v>
      </c>
      <c r="Q71" s="80"/>
      <c r="R71" s="65"/>
      <c r="S71" s="81"/>
      <c r="T71" s="8">
        <f aca="true" t="shared" si="17" ref="T71:T76">IF(AND(ISBLANK(Q71),ISBLANK(R71),ISBLANK(S71)),"",AVERAGE(Q71:S71))</f>
      </c>
      <c r="U71" s="8">
        <f>IF(T71="","",IF($E$22=1,(U72-(U73-U72)),IF($E$22=2,T71)))</f>
      </c>
    </row>
    <row r="72" spans="2:21" ht="18">
      <c r="B72" s="43">
        <v>2</v>
      </c>
      <c r="C72" s="54"/>
      <c r="D72" s="82"/>
      <c r="E72" s="61"/>
      <c r="F72" s="8">
        <f t="shared" si="15"/>
      </c>
      <c r="G72" s="8">
        <f>IF(F72="","",IF($E$22=1,F72,IF($E$22=2,((0.75*G71)+(0.25*G75)))))</f>
      </c>
      <c r="H72" s="55"/>
      <c r="I72" s="85">
        <v>2</v>
      </c>
      <c r="J72" s="54"/>
      <c r="K72" s="82"/>
      <c r="L72" s="61"/>
      <c r="M72" s="8">
        <f t="shared" si="16"/>
      </c>
      <c r="N72" s="8">
        <f>IF(M72="","",IF($E$22=1,M72,IF($E$22=2,((0.75*N71)+(0.25*N75)))))</f>
      </c>
      <c r="O72" s="55"/>
      <c r="P72" s="85">
        <v>2</v>
      </c>
      <c r="Q72" s="54"/>
      <c r="R72" s="82"/>
      <c r="S72" s="61"/>
      <c r="T72" s="8">
        <f t="shared" si="17"/>
      </c>
      <c r="U72" s="8">
        <f>IF(T72="","",IF($E$22=1,T72,IF($E$22=2,((0.75*U71)+(0.25*U75)))))</f>
      </c>
    </row>
    <row r="73" spans="2:21" ht="18">
      <c r="B73" s="43">
        <v>3</v>
      </c>
      <c r="C73" s="54"/>
      <c r="D73" s="82"/>
      <c r="E73" s="61"/>
      <c r="F73" s="8">
        <f t="shared" si="15"/>
      </c>
      <c r="G73" s="8">
        <f>IF(F73="","",IF($E$22=1,F73,IF($E$22=2,((0.5*G71)+(0.5*G75)))))</f>
      </c>
      <c r="H73" s="55"/>
      <c r="I73" s="85">
        <v>3</v>
      </c>
      <c r="J73" s="54"/>
      <c r="K73" s="82"/>
      <c r="L73" s="61"/>
      <c r="M73" s="8">
        <f t="shared" si="16"/>
      </c>
      <c r="N73" s="8">
        <f>IF(M73="","",IF($E$22=1,M73,IF($E$22=2,((0.5*N71)+(0.5*N75)))))</f>
      </c>
      <c r="O73" s="55"/>
      <c r="P73" s="85">
        <v>3</v>
      </c>
      <c r="Q73" s="54"/>
      <c r="R73" s="82"/>
      <c r="S73" s="61"/>
      <c r="T73" s="8">
        <f t="shared" si="17"/>
      </c>
      <c r="U73" s="8">
        <f>IF(T73="","",IF($E$22=1,T73,IF($E$22=2,((0.5*U71)+(0.5*U75)))))</f>
      </c>
    </row>
    <row r="74" spans="2:21" ht="18">
      <c r="B74" s="43">
        <v>4</v>
      </c>
      <c r="C74" s="54"/>
      <c r="D74" s="82"/>
      <c r="E74" s="61"/>
      <c r="F74" s="8">
        <f t="shared" si="15"/>
      </c>
      <c r="G74" s="8">
        <f>IF(F74="","",IF($E$22=1,((G73+(G73-G72))),IF($E$22=2,((0.25*G71)+(0.75*G75)))))</f>
      </c>
      <c r="H74" s="55"/>
      <c r="I74" s="85">
        <v>4</v>
      </c>
      <c r="J74" s="54"/>
      <c r="K74" s="82"/>
      <c r="L74" s="61"/>
      <c r="M74" s="8">
        <f t="shared" si="16"/>
      </c>
      <c r="N74" s="8">
        <f>IF(M74="","",IF($E$22=1,((N73+(N73-N72))),IF($E$22=2,((0.25*N71)+(0.75*N75)))))</f>
      </c>
      <c r="O74" s="55"/>
      <c r="P74" s="85">
        <v>4</v>
      </c>
      <c r="Q74" s="54"/>
      <c r="R74" s="82"/>
      <c r="S74" s="61"/>
      <c r="T74" s="8">
        <f t="shared" si="17"/>
      </c>
      <c r="U74" s="8">
        <f>IF(T74="","",IF($E$22=1,((U73+(U73-U72))),IF($E$22=2,((0.25*U71)+(0.75*U75)))))</f>
      </c>
    </row>
    <row r="75" spans="2:21" ht="18">
      <c r="B75" s="43">
        <v>5</v>
      </c>
      <c r="C75" s="54"/>
      <c r="D75" s="82"/>
      <c r="E75" s="61"/>
      <c r="F75" s="8">
        <f t="shared" si="15"/>
      </c>
      <c r="G75" s="8">
        <f>IF(F75="","",IF($E$22=1,((G74+(G73-G72))),IF($E$22=2,F75)))</f>
      </c>
      <c r="H75" s="55"/>
      <c r="I75" s="85">
        <v>5</v>
      </c>
      <c r="J75" s="54"/>
      <c r="K75" s="82"/>
      <c r="L75" s="61"/>
      <c r="M75" s="8">
        <f t="shared" si="16"/>
      </c>
      <c r="N75" s="8">
        <f>IF(M75="","",IF($E$22=1,((N74+(N73-N72))),IF($E$22=2,M75)))</f>
      </c>
      <c r="O75" s="55"/>
      <c r="P75" s="85">
        <v>5</v>
      </c>
      <c r="Q75" s="54"/>
      <c r="R75" s="82"/>
      <c r="S75" s="61"/>
      <c r="T75" s="8">
        <f t="shared" si="17"/>
      </c>
      <c r="U75" s="8">
        <f>IF(T75="","",IF($E$22=1,((U74+(U73-U72))),IF($E$22=2,T75)))</f>
      </c>
    </row>
    <row r="76" spans="2:21" ht="18.75" thickBot="1">
      <c r="B76" s="48" t="s">
        <v>10</v>
      </c>
      <c r="C76" s="62"/>
      <c r="D76" s="63"/>
      <c r="E76" s="83"/>
      <c r="F76" s="71">
        <f t="shared" si="15"/>
      </c>
      <c r="G76" s="72">
        <f>IF(C76="","",IF(C76&gt;=0.01,"See Insert"))</f>
      </c>
      <c r="H76" s="55"/>
      <c r="I76" s="86" t="s">
        <v>10</v>
      </c>
      <c r="J76" s="62"/>
      <c r="K76" s="63"/>
      <c r="L76" s="83"/>
      <c r="M76" s="71">
        <f t="shared" si="16"/>
      </c>
      <c r="N76" s="72">
        <f>IF(J76="","",IF(J76&gt;=0.01,"See Insert"))</f>
      </c>
      <c r="O76" s="55"/>
      <c r="P76" s="86" t="s">
        <v>10</v>
      </c>
      <c r="Q76" s="62"/>
      <c r="R76" s="63"/>
      <c r="S76" s="83"/>
      <c r="T76" s="71">
        <f t="shared" si="17"/>
      </c>
      <c r="U76" s="72">
        <f>IF(Q76="","",IF(Q76&gt;=0.01,"See Insert"))</f>
      </c>
    </row>
    <row r="78" ht="15">
      <c r="B78" s="52" t="s">
        <v>14</v>
      </c>
    </row>
    <row r="80" ht="18">
      <c r="B80" s="53" t="s">
        <v>19</v>
      </c>
    </row>
    <row r="82" spans="20:21" ht="15">
      <c r="T82" s="99"/>
      <c r="U82" s="99"/>
    </row>
  </sheetData>
  <sheetProtection/>
  <mergeCells count="9">
    <mergeCell ref="T82:U82"/>
    <mergeCell ref="Z48:AR48"/>
    <mergeCell ref="Z49:AR49"/>
    <mergeCell ref="A16:U16"/>
    <mergeCell ref="B13:G13"/>
    <mergeCell ref="A1:V5"/>
    <mergeCell ref="A7:V7"/>
    <mergeCell ref="A11:V11"/>
    <mergeCell ref="A12:V12"/>
  </mergeCells>
  <dataValidations count="1">
    <dataValidation type="list" allowBlank="1" showInputMessage="1" showErrorMessage="1" sqref="E22">
      <formula1>$W$26:$W$27</formula1>
    </dataValidation>
  </dataValidations>
  <printOptions/>
  <pageMargins left="0.1" right="0.1" top="0.1" bottom="0.1" header="0.24" footer="0.46"/>
  <pageSetup fitToHeight="1" fitToWidth="1" horizontalDpi="600" verticalDpi="600" orientation="portrait" scale="51"/>
  <headerFooter alignWithMargins="0">
    <oddFooter>&amp;L
&amp;C
&amp;R&amp;8
05-200792-00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maniscalco</dc:creator>
  <cp:keywords/>
  <dc:description/>
  <cp:lastModifiedBy>Catherine Cahill</cp:lastModifiedBy>
  <cp:lastPrinted>2019-05-28T20:54:30Z</cp:lastPrinted>
  <dcterms:created xsi:type="dcterms:W3CDTF">2001-12-06T13:27:30Z</dcterms:created>
  <dcterms:modified xsi:type="dcterms:W3CDTF">2019-05-28T21:29:50Z</dcterms:modified>
  <cp:category/>
  <cp:version/>
  <cp:contentType/>
  <cp:contentStatus/>
</cp:coreProperties>
</file>